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Nico\Documents\VINI DI NICO\social media\website\bestellijsten\"/>
    </mc:Choice>
  </mc:AlternateContent>
  <bookViews>
    <workbookView xWindow="0" yWindow="0" windowWidth="28800" windowHeight="124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D49" i="1" l="1"/>
  <c r="F50" i="1" s="1"/>
  <c r="F48" i="1"/>
  <c r="F47" i="1"/>
  <c r="F45" i="1"/>
  <c r="F19" i="1"/>
  <c r="F27" i="1"/>
  <c r="F24" i="1" l="1"/>
  <c r="F23" i="1"/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1" i="1"/>
  <c r="F20" i="1"/>
  <c r="F18" i="1"/>
  <c r="F17" i="1"/>
  <c r="F16" i="1"/>
  <c r="F15" i="1"/>
  <c r="F14" i="1"/>
  <c r="F13" i="1"/>
  <c r="F12" i="1"/>
  <c r="F11" i="1"/>
  <c r="F10" i="1"/>
  <c r="E49" i="1"/>
  <c r="F9" i="1"/>
  <c r="F49" i="1" l="1"/>
  <c r="F51" i="1" s="1"/>
</calcChain>
</file>

<file path=xl/sharedStrings.xml><?xml version="1.0" encoding="utf-8"?>
<sst xmlns="http://schemas.openxmlformats.org/spreadsheetml/2006/main" count="63" uniqueCount="61">
  <si>
    <t>Bestellijst</t>
  </si>
  <si>
    <t>Wijn</t>
  </si>
  <si>
    <t>nr.</t>
  </si>
  <si>
    <t>Prijs</t>
  </si>
  <si>
    <t>Aantal</t>
  </si>
  <si>
    <t>Totale prijs</t>
  </si>
  <si>
    <t>Korting</t>
  </si>
  <si>
    <t>Naam</t>
  </si>
  <si>
    <t>Mobiel nr.</t>
  </si>
  <si>
    <t>Totaal</t>
  </si>
  <si>
    <t xml:space="preserve">korte wijn omschrijving </t>
  </si>
  <si>
    <t>Leale - Trebbiano/Chardonnay</t>
  </si>
  <si>
    <t>Terre di Romolo - Pinot Grigio</t>
  </si>
  <si>
    <t>Monte Schiavo - Verdicchio</t>
  </si>
  <si>
    <t>Torre dei Vescovi - Pinot Grigio</t>
  </si>
  <si>
    <t>Villa Carumé - Grillo</t>
  </si>
  <si>
    <t>Corte Adami - Soave Classico</t>
  </si>
  <si>
    <t>Corte Adami - Amida</t>
  </si>
  <si>
    <t>3 Passo Bianco - Chardonnay - Fiano</t>
  </si>
  <si>
    <t>Franco Francesco - Roero Arneis</t>
  </si>
  <si>
    <t>Bertagna - Lugana</t>
  </si>
  <si>
    <t>Cantina di Custoza - Chiaretto Bardolino</t>
  </si>
  <si>
    <t>Caleo - Pinot Grigio Blush</t>
  </si>
  <si>
    <t>Di Carlo - Prosecco frizzante</t>
  </si>
  <si>
    <t>Rimbaldi - Montepulciano d'Abruzzo</t>
  </si>
  <si>
    <t>Torre de'Lancia - Rosso Fuoco</t>
  </si>
  <si>
    <t>Franco Francesco - Barbera d'Asti</t>
  </si>
  <si>
    <t>Villa Carumé - Nero d'Avola</t>
  </si>
  <si>
    <t>Laficaia - Barbera d'Asti</t>
  </si>
  <si>
    <t>Velarino - Malvasia Nera</t>
  </si>
  <si>
    <t>Villa Carumé - Syrah Appassimento</t>
  </si>
  <si>
    <t>Franco Francesco - Nebbiolo d'Alba</t>
  </si>
  <si>
    <t>Meraviglie - Chianti Classico</t>
  </si>
  <si>
    <t>Corte Adami - Valpolicella Superiore</t>
  </si>
  <si>
    <t>Corte Adami - Valp. Ripasso Sup.</t>
  </si>
  <si>
    <t>Collefrisio - Pecorino</t>
  </si>
  <si>
    <t>Collefrisio - Appassimento</t>
  </si>
  <si>
    <t>Franco Francesco - Barolo</t>
  </si>
  <si>
    <t>Corte Adami - Amarone</t>
  </si>
  <si>
    <t>info@vinidinico.nl</t>
  </si>
  <si>
    <t>Masilio - Primitivo</t>
  </si>
  <si>
    <t>De Feudis - Primitivo di Salento</t>
  </si>
  <si>
    <t>Forco Vini - Rosso Veneto / Corvina</t>
  </si>
  <si>
    <t>3 Passo Rosso - Prim./Negroamaro/SG</t>
  </si>
  <si>
    <t xml:space="preserve"> versie 25-03</t>
  </si>
  <si>
    <t xml:space="preserve">Stuur een screen shot met What's App naar 06 49 645 818 </t>
  </si>
  <si>
    <t>Of verzend deze
lijst naar:</t>
  </si>
  <si>
    <t>Alcoholvrij</t>
  </si>
  <si>
    <t>Eisberg – Sauvignon Blanc 0.0</t>
  </si>
  <si>
    <t>Cero  – Chardonnay (houtgerijpt) 0.0</t>
  </si>
  <si>
    <t xml:space="preserve">Eisberg – Cabernet Sauvignon 0.0 </t>
  </si>
  <si>
    <t>DC Darling – Syrah &lt;0.5</t>
  </si>
  <si>
    <t>Mezzacorona Pinot Grigio Riserva</t>
  </si>
  <si>
    <t>Totaal, incl btw</t>
  </si>
  <si>
    <t>Wit</t>
  </si>
  <si>
    <t>Rosé</t>
  </si>
  <si>
    <t>Rood</t>
  </si>
  <si>
    <t>Vanaf 12 flessen 10% korting</t>
  </si>
  <si>
    <t>Vanaf 6 flessen 5% korting</t>
  </si>
  <si>
    <t>E-mail</t>
  </si>
  <si>
    <t>Optioneel: verzendkosten PostNL / doos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</si>
</sst>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990033"/>
      <name val="Calibri"/>
      <family val="2"/>
      <scheme val="minor"/>
    </font>
    <font>
      <sz val="36"/>
      <color rgb="FF990033"/>
      <name val="Vivaldi"/>
      <family val="4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.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003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medium">
        <color theme="1" tint="0.3499862666707357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 style="medium">
        <color indexed="64"/>
      </bottom>
      <diagonal/>
    </border>
    <border>
      <left style="medium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3499862666707357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theme="1" tint="0.34998626667073579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 tint="0.34998626667073579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0" fillId="2" borderId="8" xfId="0" applyFill="1" applyBorder="1" applyProtection="1">
      <protection locked="0"/>
    </xf>
    <xf numFmtId="0" fontId="1" fillId="2" borderId="7" xfId="0" applyFont="1" applyFill="1" applyBorder="1" applyProtection="1"/>
    <xf numFmtId="0" fontId="0" fillId="2" borderId="8" xfId="0" applyFill="1" applyBorder="1" applyProtection="1"/>
    <xf numFmtId="0" fontId="1" fillId="2" borderId="2" xfId="0" applyFont="1" applyFill="1" applyBorder="1" applyProtection="1"/>
    <xf numFmtId="0" fontId="1" fillId="2" borderId="6" xfId="0" applyFont="1" applyFill="1" applyBorder="1" applyProtection="1"/>
    <xf numFmtId="0" fontId="0" fillId="0" borderId="0" xfId="0" applyFont="1" applyProtection="1">
      <protection locked="0"/>
    </xf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0" fillId="2" borderId="0" xfId="0" applyFont="1" applyFill="1" applyProtection="1">
      <protection locked="0"/>
    </xf>
    <xf numFmtId="0" fontId="0" fillId="2" borderId="0" xfId="0" applyFill="1" applyBorder="1" applyProtection="1"/>
    <xf numFmtId="0" fontId="6" fillId="2" borderId="0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Protection="1"/>
    <xf numFmtId="0" fontId="3" fillId="2" borderId="10" xfId="0" applyFont="1" applyFill="1" applyBorder="1" applyProtection="1"/>
    <xf numFmtId="0" fontId="5" fillId="2" borderId="10" xfId="1" applyFill="1" applyBorder="1" applyProtection="1">
      <protection locked="0"/>
    </xf>
    <xf numFmtId="0" fontId="0" fillId="2" borderId="10" xfId="0" applyFill="1" applyBorder="1" applyProtection="1"/>
    <xf numFmtId="0" fontId="4" fillId="2" borderId="11" xfId="0" applyFont="1" applyFill="1" applyBorder="1" applyProtection="1"/>
    <xf numFmtId="0" fontId="2" fillId="2" borderId="12" xfId="0" applyFont="1" applyFill="1" applyBorder="1" applyAlignment="1" applyProtection="1">
      <alignment horizontal="left"/>
    </xf>
    <xf numFmtId="0" fontId="2" fillId="2" borderId="13" xfId="0" applyFont="1" applyFill="1" applyBorder="1" applyAlignment="1" applyProtection="1">
      <alignment horizontal="left"/>
    </xf>
    <xf numFmtId="0" fontId="0" fillId="2" borderId="12" xfId="0" applyFill="1" applyBorder="1" applyProtection="1"/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1" fillId="2" borderId="16" xfId="0" applyFont="1" applyFill="1" applyBorder="1" applyProtection="1"/>
    <xf numFmtId="0" fontId="0" fillId="2" borderId="21" xfId="0" applyFill="1" applyBorder="1" applyProtection="1"/>
    <xf numFmtId="0" fontId="1" fillId="2" borderId="22" xfId="0" applyFont="1" applyFill="1" applyBorder="1" applyProtection="1"/>
    <xf numFmtId="0" fontId="5" fillId="2" borderId="0" xfId="1" applyFill="1" applyBorder="1" applyProtection="1">
      <protection locked="0"/>
    </xf>
    <xf numFmtId="0" fontId="8" fillId="2" borderId="10" xfId="0" applyFont="1" applyFill="1" applyBorder="1" applyProtection="1"/>
    <xf numFmtId="164" fontId="7" fillId="0" borderId="0" xfId="0" applyNumberFormat="1" applyFont="1" applyFill="1" applyBorder="1" applyProtection="1"/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Protection="1"/>
    <xf numFmtId="0" fontId="0" fillId="0" borderId="0" xfId="0" applyFill="1" applyProtection="1">
      <protection locked="0"/>
    </xf>
    <xf numFmtId="0" fontId="0" fillId="0" borderId="0" xfId="0" applyAlignment="1" applyProtection="1">
      <alignment horizontal="left"/>
      <protection locked="0"/>
    </xf>
    <xf numFmtId="164" fontId="7" fillId="0" borderId="3" xfId="0" applyNumberFormat="1" applyFont="1" applyFill="1" applyBorder="1" applyProtection="1"/>
    <xf numFmtId="0" fontId="7" fillId="0" borderId="3" xfId="0" applyFont="1" applyFill="1" applyBorder="1" applyProtection="1">
      <protection locked="0"/>
    </xf>
    <xf numFmtId="0" fontId="7" fillId="0" borderId="3" xfId="0" applyFont="1" applyFill="1" applyBorder="1" applyProtection="1"/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Protection="1"/>
    <xf numFmtId="0" fontId="7" fillId="0" borderId="19" xfId="0" applyFont="1" applyFill="1" applyBorder="1" applyAlignment="1" applyProtection="1">
      <alignment horizontal="center"/>
    </xf>
    <xf numFmtId="164" fontId="7" fillId="0" borderId="1" xfId="0" applyNumberFormat="1" applyFont="1" applyFill="1" applyBorder="1" applyProtection="1"/>
    <xf numFmtId="0" fontId="7" fillId="0" borderId="20" xfId="0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</xf>
    <xf numFmtId="9" fontId="7" fillId="0" borderId="3" xfId="0" applyNumberFormat="1" applyFont="1" applyFill="1" applyBorder="1" applyProtection="1"/>
    <xf numFmtId="0" fontId="7" fillId="0" borderId="18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/>
    </xf>
    <xf numFmtId="0" fontId="7" fillId="0" borderId="2" xfId="0" applyFont="1" applyFill="1" applyBorder="1" applyProtection="1"/>
    <xf numFmtId="0" fontId="7" fillId="0" borderId="23" xfId="0" applyFont="1" applyFill="1" applyBorder="1" applyAlignment="1" applyProtection="1">
      <alignment horizontal="center"/>
    </xf>
    <xf numFmtId="0" fontId="7" fillId="0" borderId="24" xfId="0" applyFont="1" applyFill="1" applyBorder="1" applyProtection="1"/>
    <xf numFmtId="164" fontId="7" fillId="0" borderId="24" xfId="0" applyNumberFormat="1" applyFont="1" applyFill="1" applyBorder="1" applyProtection="1"/>
    <xf numFmtId="0" fontId="7" fillId="0" borderId="24" xfId="0" applyFont="1" applyFill="1" applyBorder="1" applyProtection="1">
      <protection locked="0"/>
    </xf>
    <xf numFmtId="0" fontId="7" fillId="0" borderId="25" xfId="0" applyFont="1" applyFill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/>
    </xf>
    <xf numFmtId="0" fontId="7" fillId="0" borderId="27" xfId="0" applyFont="1" applyFill="1" applyBorder="1" applyProtection="1"/>
    <xf numFmtId="164" fontId="7" fillId="0" borderId="28" xfId="0" applyNumberFormat="1" applyFont="1" applyFill="1" applyBorder="1" applyProtection="1"/>
    <xf numFmtId="0" fontId="7" fillId="0" borderId="27" xfId="0" applyFont="1" applyFill="1" applyBorder="1" applyProtection="1">
      <protection locked="0"/>
    </xf>
    <xf numFmtId="0" fontId="7" fillId="0" borderId="29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/>
    </xf>
    <xf numFmtId="0" fontId="1" fillId="2" borderId="30" xfId="0" applyFont="1" applyFill="1" applyBorder="1" applyProtection="1"/>
    <xf numFmtId="0" fontId="0" fillId="2" borderId="31" xfId="0" applyFont="1" applyFill="1" applyBorder="1" applyProtection="1"/>
    <xf numFmtId="9" fontId="0" fillId="2" borderId="31" xfId="0" applyNumberFormat="1" applyFont="1" applyFill="1" applyBorder="1" applyProtection="1"/>
    <xf numFmtId="164" fontId="0" fillId="2" borderId="31" xfId="0" applyNumberFormat="1" applyFont="1" applyFill="1" applyBorder="1" applyProtection="1"/>
    <xf numFmtId="0" fontId="1" fillId="2" borderId="32" xfId="0" applyFont="1" applyFill="1" applyBorder="1" applyProtection="1"/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1" fillId="0" borderId="36" xfId="0" applyFon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164" fontId="0" fillId="2" borderId="1" xfId="0" applyNumberFormat="1" applyFont="1" applyFill="1" applyBorder="1" applyProtection="1"/>
    <xf numFmtId="164" fontId="1" fillId="0" borderId="3" xfId="0" applyNumberFormat="1" applyFont="1" applyBorder="1" applyProtection="1">
      <protection locked="0"/>
    </xf>
    <xf numFmtId="0" fontId="1" fillId="2" borderId="39" xfId="0" applyFont="1" applyFill="1" applyBorder="1" applyProtection="1"/>
    <xf numFmtId="0" fontId="1" fillId="2" borderId="40" xfId="0" applyFont="1" applyFill="1" applyBorder="1" applyProtection="1"/>
    <xf numFmtId="0" fontId="0" fillId="0" borderId="36" xfId="0" applyBorder="1" applyProtection="1">
      <protection locked="0"/>
    </xf>
    <xf numFmtId="0" fontId="0" fillId="0" borderId="1" xfId="0" applyFont="1" applyBorder="1" applyProtection="1">
      <protection locked="0"/>
    </xf>
    <xf numFmtId="0" fontId="10" fillId="5" borderId="19" xfId="0" applyFont="1" applyFill="1" applyBorder="1" applyAlignment="1" applyProtection="1">
      <alignment horizontal="center"/>
    </xf>
    <xf numFmtId="0" fontId="7" fillId="3" borderId="19" xfId="0" applyFont="1" applyFill="1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0" fontId="11" fillId="4" borderId="19" xfId="0" applyFont="1" applyFill="1" applyBorder="1" applyAlignment="1" applyProtection="1">
      <alignment horizontal="center"/>
    </xf>
    <xf numFmtId="0" fontId="9" fillId="5" borderId="19" xfId="0" applyFont="1" applyFill="1" applyBorder="1" applyAlignment="1" applyProtection="1">
      <alignment horizontal="center"/>
    </xf>
    <xf numFmtId="0" fontId="11" fillId="3" borderId="19" xfId="0" applyFont="1" applyFill="1" applyBorder="1" applyAlignment="1" applyProtection="1">
      <alignment horizontal="center"/>
    </xf>
    <xf numFmtId="0" fontId="12" fillId="2" borderId="12" xfId="0" applyFont="1" applyFill="1" applyBorder="1" applyProtection="1"/>
    <xf numFmtId="0" fontId="7" fillId="0" borderId="36" xfId="0" applyFont="1" applyFill="1" applyBorder="1" applyProtection="1"/>
    <xf numFmtId="0" fontId="7" fillId="0" borderId="42" xfId="0" applyFont="1" applyFill="1" applyBorder="1" applyAlignment="1" applyProtection="1">
      <alignment horizontal="center"/>
    </xf>
    <xf numFmtId="164" fontId="7" fillId="0" borderId="41" xfId="0" applyNumberFormat="1" applyFont="1" applyFill="1" applyBorder="1" applyProtection="1"/>
    <xf numFmtId="0" fontId="7" fillId="0" borderId="41" xfId="0" applyFont="1" applyFill="1" applyBorder="1" applyProtection="1">
      <protection locked="0"/>
    </xf>
    <xf numFmtId="0" fontId="7" fillId="0" borderId="41" xfId="0" applyFont="1" applyFill="1" applyBorder="1" applyProtection="1"/>
    <xf numFmtId="164" fontId="7" fillId="0" borderId="43" xfId="0" applyNumberFormat="1" applyFont="1" applyFill="1" applyBorder="1" applyProtection="1"/>
    <xf numFmtId="0" fontId="7" fillId="0" borderId="43" xfId="0" applyFont="1" applyFill="1" applyBorder="1" applyProtection="1">
      <protection locked="0"/>
    </xf>
    <xf numFmtId="0" fontId="7" fillId="0" borderId="43" xfId="0" applyFont="1" applyFill="1" applyBorder="1" applyProtection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CCCC"/>
      <color rgb="FF99003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38100</xdr:rowOff>
    </xdr:from>
    <xdr:to>
      <xdr:col>2</xdr:col>
      <xdr:colOff>19049</xdr:colOff>
      <xdr:row>1</xdr:row>
      <xdr:rowOff>25289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38100"/>
          <a:ext cx="2695575" cy="577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vinidinico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activeCell="D46" sqref="D46"/>
    </sheetView>
  </sheetViews>
  <sheetFormatPr defaultRowHeight="15" x14ac:dyDescent="0.25"/>
  <cols>
    <col min="1" max="1" width="5.140625" style="1" customWidth="1"/>
    <col min="2" max="2" width="35.85546875" style="1" customWidth="1"/>
    <col min="3" max="6" width="11.7109375" style="1" customWidth="1"/>
    <col min="7" max="7" width="6.42578125" style="1" customWidth="1"/>
    <col min="8" max="16384" width="9.140625" style="1"/>
  </cols>
  <sheetData>
    <row r="1" spans="1:7" ht="46.5" customHeight="1" x14ac:dyDescent="0.75">
      <c r="A1" s="13"/>
      <c r="B1" s="14"/>
      <c r="C1" s="27" t="s">
        <v>45</v>
      </c>
      <c r="D1" s="15"/>
      <c r="E1" s="16"/>
      <c r="F1" s="16"/>
      <c r="G1" s="17"/>
    </row>
    <row r="2" spans="1:7" ht="36.75" thickBot="1" x14ac:dyDescent="0.45">
      <c r="A2" s="18" t="s">
        <v>0</v>
      </c>
      <c r="B2" s="11"/>
      <c r="C2" s="12" t="s">
        <v>46</v>
      </c>
      <c r="D2" s="26" t="s">
        <v>39</v>
      </c>
      <c r="E2" s="11"/>
      <c r="F2" s="11"/>
      <c r="G2" s="19"/>
    </row>
    <row r="3" spans="1:7" ht="15.75" thickBot="1" x14ac:dyDescent="0.3">
      <c r="A3" s="20" t="s">
        <v>44</v>
      </c>
      <c r="B3" s="11"/>
      <c r="C3" s="3" t="s">
        <v>7</v>
      </c>
      <c r="D3" s="2"/>
      <c r="E3" s="4"/>
      <c r="F3" s="4"/>
      <c r="G3" s="24"/>
    </row>
    <row r="4" spans="1:7" ht="15.75" thickBot="1" x14ac:dyDescent="0.3">
      <c r="A4" s="80" t="s">
        <v>58</v>
      </c>
      <c r="B4" s="11"/>
      <c r="C4" s="3" t="s">
        <v>59</v>
      </c>
      <c r="D4" s="2"/>
      <c r="E4" s="4"/>
      <c r="F4" s="4"/>
      <c r="G4" s="24"/>
    </row>
    <row r="5" spans="1:7" ht="15.75" thickBot="1" x14ac:dyDescent="0.3">
      <c r="A5" s="80" t="s">
        <v>57</v>
      </c>
      <c r="B5" s="11"/>
      <c r="C5" s="3" t="s">
        <v>8</v>
      </c>
      <c r="D5" s="2"/>
      <c r="E5" s="4"/>
      <c r="F5" s="4"/>
      <c r="G5" s="24"/>
    </row>
    <row r="6" spans="1:7" s="7" customFormat="1" x14ac:dyDescent="0.25">
      <c r="A6" s="21" t="s">
        <v>1</v>
      </c>
      <c r="B6" s="5" t="s">
        <v>10</v>
      </c>
      <c r="C6" s="6" t="s">
        <v>3</v>
      </c>
      <c r="D6" s="6" t="s">
        <v>4</v>
      </c>
      <c r="E6" s="6" t="s">
        <v>6</v>
      </c>
      <c r="F6" s="6" t="s">
        <v>5</v>
      </c>
      <c r="G6" s="25" t="s">
        <v>1</v>
      </c>
    </row>
    <row r="7" spans="1:7" s="7" customFormat="1" ht="15.75" thickBot="1" x14ac:dyDescent="0.3">
      <c r="A7" s="22" t="s">
        <v>2</v>
      </c>
      <c r="B7" s="9"/>
      <c r="C7" s="8"/>
      <c r="D7" s="8"/>
      <c r="E7" s="8"/>
      <c r="F7" s="8"/>
      <c r="G7" s="23" t="s">
        <v>2</v>
      </c>
    </row>
    <row r="8" spans="1:7" s="7" customFormat="1" x14ac:dyDescent="0.25">
      <c r="A8" s="79" t="s">
        <v>54</v>
      </c>
      <c r="B8" s="37"/>
      <c r="C8" s="33"/>
      <c r="D8" s="36"/>
      <c r="E8" s="37"/>
      <c r="F8" s="33"/>
      <c r="G8" s="40"/>
    </row>
    <row r="9" spans="1:7" x14ac:dyDescent="0.25">
      <c r="A9" s="41">
        <v>1</v>
      </c>
      <c r="B9" s="35" t="s">
        <v>11</v>
      </c>
      <c r="C9" s="33">
        <v>6.95</v>
      </c>
      <c r="D9" s="34"/>
      <c r="E9" s="42"/>
      <c r="F9" s="33">
        <f>C9*D9*(1-E9)</f>
        <v>0</v>
      </c>
      <c r="G9" s="43">
        <v>1</v>
      </c>
    </row>
    <row r="10" spans="1:7" x14ac:dyDescent="0.25">
      <c r="A10" s="38">
        <v>2</v>
      </c>
      <c r="B10" s="37" t="s">
        <v>12</v>
      </c>
      <c r="C10" s="33">
        <v>7.5</v>
      </c>
      <c r="D10" s="36"/>
      <c r="E10" s="37"/>
      <c r="F10" s="33">
        <f t="shared" ref="F10:F43" si="0">C10*D10*(1-E10)</f>
        <v>0</v>
      </c>
      <c r="G10" s="40">
        <v>2</v>
      </c>
    </row>
    <row r="11" spans="1:7" x14ac:dyDescent="0.25">
      <c r="A11" s="38">
        <v>3</v>
      </c>
      <c r="B11" s="37" t="s">
        <v>13</v>
      </c>
      <c r="C11" s="33">
        <v>9.25</v>
      </c>
      <c r="D11" s="36"/>
      <c r="E11" s="37"/>
      <c r="F11" s="33">
        <f t="shared" si="0"/>
        <v>0</v>
      </c>
      <c r="G11" s="40">
        <v>3</v>
      </c>
    </row>
    <row r="12" spans="1:7" x14ac:dyDescent="0.25">
      <c r="A12" s="38">
        <v>4</v>
      </c>
      <c r="B12" s="37" t="s">
        <v>14</v>
      </c>
      <c r="C12" s="33">
        <v>9.25</v>
      </c>
      <c r="D12" s="36"/>
      <c r="E12" s="37"/>
      <c r="F12" s="33">
        <f t="shared" si="0"/>
        <v>0</v>
      </c>
      <c r="G12" s="40">
        <v>4</v>
      </c>
    </row>
    <row r="13" spans="1:7" x14ac:dyDescent="0.25">
      <c r="A13" s="38">
        <v>5</v>
      </c>
      <c r="B13" s="37" t="s">
        <v>15</v>
      </c>
      <c r="C13" s="33">
        <v>9.75</v>
      </c>
      <c r="D13" s="36"/>
      <c r="E13" s="37"/>
      <c r="F13" s="33">
        <f t="shared" si="0"/>
        <v>0</v>
      </c>
      <c r="G13" s="40">
        <v>5</v>
      </c>
    </row>
    <row r="14" spans="1:7" x14ac:dyDescent="0.25">
      <c r="A14" s="38">
        <v>6</v>
      </c>
      <c r="B14" s="37" t="s">
        <v>16</v>
      </c>
      <c r="C14" s="33">
        <v>9.9499999999999993</v>
      </c>
      <c r="D14" s="36"/>
      <c r="E14" s="37"/>
      <c r="F14" s="33">
        <f t="shared" si="0"/>
        <v>0</v>
      </c>
      <c r="G14" s="40">
        <v>6</v>
      </c>
    </row>
    <row r="15" spans="1:7" x14ac:dyDescent="0.25">
      <c r="A15" s="38">
        <v>7</v>
      </c>
      <c r="B15" s="37" t="s">
        <v>17</v>
      </c>
      <c r="C15" s="33">
        <v>10.95</v>
      </c>
      <c r="D15" s="36"/>
      <c r="E15" s="37"/>
      <c r="F15" s="33">
        <f t="shared" si="0"/>
        <v>0</v>
      </c>
      <c r="G15" s="40">
        <v>7</v>
      </c>
    </row>
    <row r="16" spans="1:7" x14ac:dyDescent="0.25">
      <c r="A16" s="38">
        <v>8</v>
      </c>
      <c r="B16" s="37" t="s">
        <v>18</v>
      </c>
      <c r="C16" s="33">
        <v>11.25</v>
      </c>
      <c r="D16" s="36"/>
      <c r="E16" s="37"/>
      <c r="F16" s="33">
        <f t="shared" si="0"/>
        <v>0</v>
      </c>
      <c r="G16" s="40">
        <v>8</v>
      </c>
    </row>
    <row r="17" spans="1:7" x14ac:dyDescent="0.25">
      <c r="A17" s="38">
        <v>9</v>
      </c>
      <c r="B17" s="37" t="s">
        <v>19</v>
      </c>
      <c r="C17" s="33">
        <v>11.25</v>
      </c>
      <c r="D17" s="36"/>
      <c r="E17" s="37"/>
      <c r="F17" s="33">
        <f t="shared" si="0"/>
        <v>0</v>
      </c>
      <c r="G17" s="40">
        <v>9</v>
      </c>
    </row>
    <row r="18" spans="1:7" x14ac:dyDescent="0.25">
      <c r="A18" s="38">
        <v>10</v>
      </c>
      <c r="B18" s="37" t="s">
        <v>52</v>
      </c>
      <c r="C18" s="33">
        <v>12.25</v>
      </c>
      <c r="D18" s="36"/>
      <c r="E18" s="37"/>
      <c r="F18" s="33">
        <f t="shared" si="0"/>
        <v>0</v>
      </c>
      <c r="G18" s="40">
        <v>10</v>
      </c>
    </row>
    <row r="19" spans="1:7" x14ac:dyDescent="0.25">
      <c r="A19" s="38">
        <v>11</v>
      </c>
      <c r="B19" s="37" t="s">
        <v>35</v>
      </c>
      <c r="C19" s="33">
        <v>12.95</v>
      </c>
      <c r="D19" s="36"/>
      <c r="E19" s="37"/>
      <c r="F19" s="33">
        <f t="shared" ref="F19" si="1">C19*D19*(1-E19)</f>
        <v>0</v>
      </c>
      <c r="G19" s="40">
        <v>11</v>
      </c>
    </row>
    <row r="20" spans="1:7" x14ac:dyDescent="0.25">
      <c r="A20" s="38">
        <v>12</v>
      </c>
      <c r="B20" s="37" t="s">
        <v>20</v>
      </c>
      <c r="C20" s="33">
        <v>16.5</v>
      </c>
      <c r="D20" s="36"/>
      <c r="E20" s="37"/>
      <c r="F20" s="33">
        <f t="shared" si="0"/>
        <v>0</v>
      </c>
      <c r="G20" s="40">
        <v>12</v>
      </c>
    </row>
    <row r="21" spans="1:7" x14ac:dyDescent="0.25">
      <c r="A21" s="44">
        <v>13</v>
      </c>
      <c r="B21" s="45" t="s">
        <v>23</v>
      </c>
      <c r="C21" s="33">
        <v>9.75</v>
      </c>
      <c r="D21" s="36"/>
      <c r="E21" s="37"/>
      <c r="F21" s="33">
        <f t="shared" si="0"/>
        <v>0</v>
      </c>
      <c r="G21" s="40">
        <v>13</v>
      </c>
    </row>
    <row r="22" spans="1:7" s="7" customFormat="1" ht="15.75" thickBot="1" x14ac:dyDescent="0.3">
      <c r="A22" s="77" t="s">
        <v>55</v>
      </c>
      <c r="B22" s="81"/>
      <c r="C22" s="83"/>
      <c r="D22" s="84"/>
      <c r="E22" s="85"/>
      <c r="F22" s="83"/>
      <c r="G22" s="82"/>
    </row>
    <row r="23" spans="1:7" x14ac:dyDescent="0.25">
      <c r="A23" s="46">
        <v>14</v>
      </c>
      <c r="B23" s="47" t="s">
        <v>22</v>
      </c>
      <c r="C23" s="48">
        <v>7.95</v>
      </c>
      <c r="D23" s="49"/>
      <c r="E23" s="47"/>
      <c r="F23" s="48">
        <f t="shared" si="0"/>
        <v>0</v>
      </c>
      <c r="G23" s="50">
        <v>14</v>
      </c>
    </row>
    <row r="24" spans="1:7" ht="15.75" thickBot="1" x14ac:dyDescent="0.3">
      <c r="A24" s="51">
        <v>15</v>
      </c>
      <c r="B24" s="52" t="s">
        <v>21</v>
      </c>
      <c r="C24" s="53">
        <v>8.75</v>
      </c>
      <c r="D24" s="54"/>
      <c r="E24" s="52"/>
      <c r="F24" s="53">
        <f t="shared" si="0"/>
        <v>0</v>
      </c>
      <c r="G24" s="55">
        <v>15</v>
      </c>
    </row>
    <row r="25" spans="1:7" s="7" customFormat="1" x14ac:dyDescent="0.25">
      <c r="A25" s="78" t="s">
        <v>56</v>
      </c>
      <c r="B25" s="81"/>
      <c r="C25" s="86"/>
      <c r="D25" s="87"/>
      <c r="E25" s="88"/>
      <c r="F25" s="86"/>
      <c r="G25" s="82"/>
    </row>
    <row r="26" spans="1:7" x14ac:dyDescent="0.25">
      <c r="A26" s="38">
        <v>16</v>
      </c>
      <c r="B26" s="35" t="s">
        <v>40</v>
      </c>
      <c r="C26" s="33">
        <v>7.5</v>
      </c>
      <c r="D26" s="34"/>
      <c r="E26" s="35"/>
      <c r="F26" s="33">
        <f t="shared" si="0"/>
        <v>0</v>
      </c>
      <c r="G26" s="43">
        <v>16</v>
      </c>
    </row>
    <row r="27" spans="1:7" x14ac:dyDescent="0.25">
      <c r="A27" s="38">
        <v>17</v>
      </c>
      <c r="B27" s="37" t="s">
        <v>24</v>
      </c>
      <c r="C27" s="33">
        <v>7.95</v>
      </c>
      <c r="D27" s="36"/>
      <c r="E27" s="37"/>
      <c r="F27" s="33">
        <f t="shared" si="0"/>
        <v>0</v>
      </c>
      <c r="G27" s="40">
        <v>17</v>
      </c>
    </row>
    <row r="28" spans="1:7" x14ac:dyDescent="0.25">
      <c r="A28" s="38">
        <v>18</v>
      </c>
      <c r="B28" s="37" t="s">
        <v>25</v>
      </c>
      <c r="C28" s="33">
        <v>8.5</v>
      </c>
      <c r="D28" s="36"/>
      <c r="E28" s="37"/>
      <c r="F28" s="33">
        <f t="shared" si="0"/>
        <v>0</v>
      </c>
      <c r="G28" s="40">
        <v>18</v>
      </c>
    </row>
    <row r="29" spans="1:7" x14ac:dyDescent="0.25">
      <c r="A29" s="38">
        <v>19</v>
      </c>
      <c r="B29" s="37" t="s">
        <v>26</v>
      </c>
      <c r="C29" s="33">
        <v>8.9499999999999993</v>
      </c>
      <c r="D29" s="36"/>
      <c r="E29" s="37"/>
      <c r="F29" s="33">
        <f t="shared" si="0"/>
        <v>0</v>
      </c>
      <c r="G29" s="40">
        <v>19</v>
      </c>
    </row>
    <row r="30" spans="1:7" x14ac:dyDescent="0.25">
      <c r="A30" s="38">
        <v>20</v>
      </c>
      <c r="B30" s="37" t="s">
        <v>27</v>
      </c>
      <c r="C30" s="33">
        <v>9.25</v>
      </c>
      <c r="D30" s="36"/>
      <c r="E30" s="37"/>
      <c r="F30" s="33">
        <f t="shared" si="0"/>
        <v>0</v>
      </c>
      <c r="G30" s="40">
        <v>20</v>
      </c>
    </row>
    <row r="31" spans="1:7" x14ac:dyDescent="0.25">
      <c r="A31" s="38">
        <v>21</v>
      </c>
      <c r="B31" s="37" t="s">
        <v>41</v>
      </c>
      <c r="C31" s="33">
        <v>9.9499999999999993</v>
      </c>
      <c r="D31" s="36"/>
      <c r="E31" s="37"/>
      <c r="F31" s="33">
        <f t="shared" si="0"/>
        <v>0</v>
      </c>
      <c r="G31" s="40">
        <v>21</v>
      </c>
    </row>
    <row r="32" spans="1:7" x14ac:dyDescent="0.25">
      <c r="A32" s="38">
        <v>22</v>
      </c>
      <c r="B32" s="37" t="s">
        <v>28</v>
      </c>
      <c r="C32" s="33">
        <v>10.5</v>
      </c>
      <c r="D32" s="36"/>
      <c r="E32" s="37"/>
      <c r="F32" s="33">
        <f t="shared" si="0"/>
        <v>0</v>
      </c>
      <c r="G32" s="40">
        <v>22</v>
      </c>
    </row>
    <row r="33" spans="1:7" x14ac:dyDescent="0.25">
      <c r="A33" s="38">
        <v>23</v>
      </c>
      <c r="B33" s="37" t="s">
        <v>42</v>
      </c>
      <c r="C33" s="33">
        <v>10.5</v>
      </c>
      <c r="D33" s="36"/>
      <c r="E33" s="37"/>
      <c r="F33" s="33">
        <f t="shared" si="0"/>
        <v>0</v>
      </c>
      <c r="G33" s="40">
        <v>23</v>
      </c>
    </row>
    <row r="34" spans="1:7" x14ac:dyDescent="0.25">
      <c r="A34" s="38">
        <v>24</v>
      </c>
      <c r="B34" s="37" t="s">
        <v>29</v>
      </c>
      <c r="C34" s="33">
        <v>10.95</v>
      </c>
      <c r="D34" s="36"/>
      <c r="E34" s="37"/>
      <c r="F34" s="33">
        <f t="shared" si="0"/>
        <v>0</v>
      </c>
      <c r="G34" s="40">
        <v>24</v>
      </c>
    </row>
    <row r="35" spans="1:7" x14ac:dyDescent="0.25">
      <c r="A35" s="38">
        <v>25</v>
      </c>
      <c r="B35" s="37" t="s">
        <v>43</v>
      </c>
      <c r="C35" s="33">
        <v>11.25</v>
      </c>
      <c r="D35" s="36"/>
      <c r="E35" s="37"/>
      <c r="F35" s="33">
        <f t="shared" si="0"/>
        <v>0</v>
      </c>
      <c r="G35" s="40">
        <v>25</v>
      </c>
    </row>
    <row r="36" spans="1:7" x14ac:dyDescent="0.25">
      <c r="A36" s="38">
        <v>26</v>
      </c>
      <c r="B36" s="37" t="s">
        <v>30</v>
      </c>
      <c r="C36" s="33">
        <v>11.5</v>
      </c>
      <c r="D36" s="36"/>
      <c r="E36" s="37"/>
      <c r="F36" s="33">
        <f t="shared" si="0"/>
        <v>0</v>
      </c>
      <c r="G36" s="40">
        <v>26</v>
      </c>
    </row>
    <row r="37" spans="1:7" x14ac:dyDescent="0.25">
      <c r="A37" s="38">
        <v>27</v>
      </c>
      <c r="B37" s="37" t="s">
        <v>31</v>
      </c>
      <c r="C37" s="33">
        <v>11.95</v>
      </c>
      <c r="D37" s="36"/>
      <c r="E37" s="37"/>
      <c r="F37" s="33">
        <f t="shared" si="0"/>
        <v>0</v>
      </c>
      <c r="G37" s="40">
        <v>27</v>
      </c>
    </row>
    <row r="38" spans="1:7" x14ac:dyDescent="0.25">
      <c r="A38" s="38">
        <v>28</v>
      </c>
      <c r="B38" s="37" t="s">
        <v>32</v>
      </c>
      <c r="C38" s="33">
        <v>12.95</v>
      </c>
      <c r="D38" s="36"/>
      <c r="E38" s="37"/>
      <c r="F38" s="33">
        <f t="shared" si="0"/>
        <v>0</v>
      </c>
      <c r="G38" s="40">
        <v>28</v>
      </c>
    </row>
    <row r="39" spans="1:7" x14ac:dyDescent="0.25">
      <c r="A39" s="38">
        <v>29</v>
      </c>
      <c r="B39" s="37" t="s">
        <v>33</v>
      </c>
      <c r="C39" s="33">
        <v>12.95</v>
      </c>
      <c r="D39" s="36"/>
      <c r="E39" s="37"/>
      <c r="F39" s="33">
        <f t="shared" si="0"/>
        <v>0</v>
      </c>
      <c r="G39" s="40">
        <v>29</v>
      </c>
    </row>
    <row r="40" spans="1:7" x14ac:dyDescent="0.25">
      <c r="A40" s="38">
        <v>30</v>
      </c>
      <c r="B40" s="37" t="s">
        <v>34</v>
      </c>
      <c r="C40" s="33">
        <v>15.95</v>
      </c>
      <c r="D40" s="36"/>
      <c r="E40" s="37"/>
      <c r="F40" s="33">
        <f t="shared" si="0"/>
        <v>0</v>
      </c>
      <c r="G40" s="40">
        <v>30</v>
      </c>
    </row>
    <row r="41" spans="1:7" x14ac:dyDescent="0.25">
      <c r="A41" s="38">
        <v>31</v>
      </c>
      <c r="B41" s="37" t="s">
        <v>36</v>
      </c>
      <c r="C41" s="33">
        <v>16.5</v>
      </c>
      <c r="D41" s="36"/>
      <c r="E41" s="37"/>
      <c r="F41" s="33">
        <f t="shared" si="0"/>
        <v>0</v>
      </c>
      <c r="G41" s="40">
        <v>31</v>
      </c>
    </row>
    <row r="42" spans="1:7" x14ac:dyDescent="0.25">
      <c r="A42" s="38">
        <v>32</v>
      </c>
      <c r="B42" s="37" t="s">
        <v>37</v>
      </c>
      <c r="C42" s="33">
        <v>27.5</v>
      </c>
      <c r="D42" s="36"/>
      <c r="E42" s="37"/>
      <c r="F42" s="33">
        <f t="shared" si="0"/>
        <v>0</v>
      </c>
      <c r="G42" s="40">
        <v>32</v>
      </c>
    </row>
    <row r="43" spans="1:7" x14ac:dyDescent="0.25">
      <c r="A43" s="38">
        <v>33</v>
      </c>
      <c r="B43" s="37" t="s">
        <v>38</v>
      </c>
      <c r="C43" s="33">
        <v>32.5</v>
      </c>
      <c r="D43" s="36"/>
      <c r="E43" s="37"/>
      <c r="F43" s="33">
        <f t="shared" si="0"/>
        <v>0</v>
      </c>
      <c r="G43" s="40">
        <v>33</v>
      </c>
    </row>
    <row r="44" spans="1:7" s="31" customFormat="1" x14ac:dyDescent="0.25">
      <c r="A44" s="76" t="s">
        <v>47</v>
      </c>
      <c r="B44" s="30"/>
      <c r="C44" s="28"/>
      <c r="D44" s="29"/>
      <c r="E44" s="30"/>
      <c r="F44" s="28"/>
      <c r="G44" s="56"/>
    </row>
    <row r="45" spans="1:7" s="31" customFormat="1" x14ac:dyDescent="0.25">
      <c r="A45" s="75">
        <v>34</v>
      </c>
      <c r="B45" s="37" t="s">
        <v>48</v>
      </c>
      <c r="C45" s="39">
        <v>6.95</v>
      </c>
      <c r="D45" s="36"/>
      <c r="E45" s="37"/>
      <c r="F45" s="39">
        <f t="shared" ref="F45:F48" si="2">C45*D45*(1-E45)</f>
        <v>0</v>
      </c>
      <c r="G45" s="40">
        <v>34</v>
      </c>
    </row>
    <row r="46" spans="1:7" x14ac:dyDescent="0.25">
      <c r="A46" s="75">
        <v>35</v>
      </c>
      <c r="B46" s="37" t="s">
        <v>49</v>
      </c>
      <c r="C46" s="39">
        <v>7.95</v>
      </c>
      <c r="D46" s="36"/>
      <c r="E46" s="37"/>
      <c r="F46" s="39">
        <f t="shared" si="2"/>
        <v>0</v>
      </c>
      <c r="G46" s="40">
        <v>35</v>
      </c>
    </row>
    <row r="47" spans="1:7" x14ac:dyDescent="0.25">
      <c r="A47" s="74">
        <v>36</v>
      </c>
      <c r="B47" s="37" t="s">
        <v>50</v>
      </c>
      <c r="C47" s="33">
        <v>6.95</v>
      </c>
      <c r="D47" s="36"/>
      <c r="E47" s="37"/>
      <c r="F47" s="33">
        <f t="shared" si="2"/>
        <v>0</v>
      </c>
      <c r="G47" s="40">
        <v>36</v>
      </c>
    </row>
    <row r="48" spans="1:7" ht="15.75" thickBot="1" x14ac:dyDescent="0.3">
      <c r="A48" s="74">
        <v>37</v>
      </c>
      <c r="B48" s="37" t="s">
        <v>51</v>
      </c>
      <c r="C48" s="33">
        <v>7.5</v>
      </c>
      <c r="D48" s="36"/>
      <c r="E48" s="37"/>
      <c r="F48" s="33">
        <f t="shared" si="2"/>
        <v>0</v>
      </c>
      <c r="G48" s="40">
        <v>37</v>
      </c>
    </row>
    <row r="49" spans="1:7" s="10" customFormat="1" x14ac:dyDescent="0.25">
      <c r="A49" s="57" t="s">
        <v>9</v>
      </c>
      <c r="B49" s="70"/>
      <c r="C49" s="71"/>
      <c r="D49" s="58">
        <f>SUM(D9:D48)</f>
        <v>0</v>
      </c>
      <c r="E49" s="59">
        <f>IF(D49&lt;5,0%,IF(D49&gt;11,10%,5%))</f>
        <v>0</v>
      </c>
      <c r="F49" s="60">
        <f>SUM(F9:F48)*(1-E49)</f>
        <v>0</v>
      </c>
      <c r="G49" s="61"/>
    </row>
    <row r="50" spans="1:7" x14ac:dyDescent="0.25">
      <c r="A50" s="65" t="s">
        <v>60</v>
      </c>
      <c r="B50" s="66"/>
      <c r="C50" s="72"/>
      <c r="D50" s="73"/>
      <c r="E50" s="68">
        <v>12.5</v>
      </c>
      <c r="F50" s="68">
        <f>D50*E50</f>
        <v>0</v>
      </c>
      <c r="G50" s="67"/>
    </row>
    <row r="51" spans="1:7" x14ac:dyDescent="0.25">
      <c r="A51" s="62" t="s">
        <v>53</v>
      </c>
      <c r="B51" s="63"/>
      <c r="C51" s="62"/>
      <c r="D51" s="63"/>
      <c r="E51" s="63"/>
      <c r="F51" s="69">
        <f>F49+F50</f>
        <v>0</v>
      </c>
      <c r="G51" s="64"/>
    </row>
    <row r="53" spans="1:7" x14ac:dyDescent="0.25">
      <c r="B53" s="32"/>
    </row>
    <row r="54" spans="1:7" x14ac:dyDescent="0.25">
      <c r="B54" s="32"/>
    </row>
  </sheetData>
  <sheetProtection algorithmName="SHA-512" hashValue="NXbVOIzqEqVV/D5ZAYTNDS0wGWyxe+JEF/wbBgdrhENxsmg1BxmkGgdDqJgP8OObKyqWWO36Gi7Ab1eX8jBeJA==" saltValue="rs5JzdOlNU0979jrL3uMmg==" spinCount="100000" sheet="1" objects="1" scenarios="1" selectLockedCells="1"/>
  <hyperlinks>
    <hyperlink ref="D2" r:id="rId1"/>
  </hyperlinks>
  <pageMargins left="0.25" right="0.25" top="0.75" bottom="0.75" header="0.3" footer="0.3"/>
  <pageSetup paperSize="9" scale="9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cp:lastPrinted>2025-04-30T13:20:12Z</cp:lastPrinted>
  <dcterms:created xsi:type="dcterms:W3CDTF">2024-10-02T16:34:41Z</dcterms:created>
  <dcterms:modified xsi:type="dcterms:W3CDTF">2025-09-05T13:32:31Z</dcterms:modified>
</cp:coreProperties>
</file>